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<sst xmlns="http://schemas.openxmlformats.org/spreadsheetml/2006/main" count="467" uniqueCount="187">
  <si>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</si>
  <si>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</si>
  <si>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</si>
  <si>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</si>
  <si>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</si>
  <si>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</si>
  <si>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</si>
  <si>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</si>
  <si>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</si>
  <si>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</si>
  <si>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</si>
  <si>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</si>
  <si>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</si>
  <si>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</si>
  <si>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</si>
  <si>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</si>
  <si>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</si>
  <si>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</si>
  <si>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</si>
  <si>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</si>
  <si>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</si>
  <si>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</si>
  <si>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</si>
  <si>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</si>
  <si>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</si>
  <si>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</si>
  <si>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</si>
  <si>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</si>
  <si>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</si>
  <si>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</si>
  <si>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</si>
  <si>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</si>
  <si>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</si>
  <si>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</si>
  <si>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</si>
  <si>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</si>
  <si>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</si>
  <si>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</si>
  <si>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</si>
  <si>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</si>
  <si>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</si>
  <si>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</si>
  <si>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</si>
  <si>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</si>
  <si>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</si>
  <si>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</si>
  <si>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</si>
  <si>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</si>
  <si>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</si>
  <si>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</si>
  <si>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</si>
  <si>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</si>
  <si>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</si>
  <si>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</si>
  <si>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</si>
  <si>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</si>
  <si>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</si>
  <si>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</si>
  <si>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</si>
  <si>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</si>
  <si>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</si>
  <si>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</si>
  <si>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</si>
  <si>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</si>
  <si>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</si>
  <si>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</si>
  <si>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</si>
  <si>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</si>
  <si>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</si>
  <si>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</si>
  <si>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</si>
  <si>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</si>
  <si>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</si>
  <si>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</si>
  <si>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</si>
  <si>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</si>
  <si>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</si>
  <si>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</si>
  <si>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</si>
  <si>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</si>
  <si>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</si>
  <si>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</si>
  <si>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</si>
  <si>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</si>
  <si>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</si>
  <si>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</si>
  <si>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</si>
  <si>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</si>
  <si>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</si>
  <si>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</si>
  <si>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</si>
  <si>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</si>
  <si>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</si>
  <si>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</si>
  <si>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</si>
  <si>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</si>
  <si>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</si>
  <si>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</si>
  <si>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</si>
  <si>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</si>
  <si>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</si>
  <si>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</si>
  <si>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</si>
  <si>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</si>
  <si>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</si>
  <si>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</si>
  <si>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</si>
  <si>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</si>
  <si>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</si>
  <si>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</si>
  <si>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</si>
  <si>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</si>
  <si>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</si>
  <si>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</si>
  <si>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</si>
  <si>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</si>
  <si>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</si>
  <si>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</si>
  <si>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</si>
  <si>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</si>
  <si>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</si>
  <si>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</si>
  <si>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</si>
  <si>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</si>
  <si>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</si>
  <si>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</si>
  <si>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</si>
  <si>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</si>
  <si>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</si>
  <si>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</si>
  <si>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</si>
  <si>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</si>
  <si>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</si>
  <si>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</si>
  <si>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</si>
  <si>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</si>
  <si>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</si>
  <si>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</si>
  <si>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</si>
  <si>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</si>
  <si>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</si>
  <si>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</si>
  <si>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</si>
  <si>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</si>
  <si>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</si>
  <si>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</si>
  <si>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</si>
  <si>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</si>
  <si>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</si>
  <si>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</si>
  <si>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</si>
  <si>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</si>
  <si>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</si>
  <si>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</si>
  <si>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</si>
  <si>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</si>
  <si>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</si>
  <si>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</si>
  <si>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</si>
  <si>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</si>
  <si>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</si>
  <si>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</si>
  <si>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</si>
  <si>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</si>
  <si>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</si>
  <si>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</si>
  <si>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</si>
  <si>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</si>
  <si>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</si>
  <si>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</si>
  <si>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</si>
  <si>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</si>
  <si>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</si>
  <si>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</si>
  <si>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</si>
  <si>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</si>
  <si>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</si>
  <si>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</si>
  <si>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___________Šiaulių Simono Daukanto gimnazija___________</t>
  </si>
  <si>
    <t>190541864 S.Daukanto g. 71 Šiauliai</t>
  </si>
  <si>
    <t>Vyr.buhalterė</t>
  </si>
  <si>
    <t>Gražina Česnavičiutė</t>
  </si>
  <si>
    <t>Pateikimo valiuta ir tikslumas: eurais,ct</t>
  </si>
  <si>
    <t>Ugdymo skyriaus vedėja</t>
  </si>
  <si>
    <t>Diana Vaidžiulė</t>
  </si>
  <si>
    <t>PAGAL 2016 M. BIRŽELIO 30 D. DUOMENIS</t>
  </si>
  <si>
    <t>__2016-07-21__Nr. _____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</si>
</sst>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Lt&quot;"/>
    <numFmt numFmtId="169" formatCode="#,##0.00\ _L_t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4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8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2" fontId="49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2" fontId="2" fillId="35" borderId="16" xfId="0" applyNumberFormat="1" applyFont="1" applyFill="1" applyBorder="1" applyAlignment="1">
      <alignment vertical="center" wrapText="1"/>
    </xf>
    <xf numFmtId="2" fontId="2" fillId="35" borderId="25" xfId="0" applyNumberFormat="1" applyFont="1" applyFill="1" applyBorder="1" applyAlignment="1">
      <alignment vertical="center" wrapText="1"/>
    </xf>
    <xf numFmtId="2" fontId="2" fillId="35" borderId="26" xfId="0" applyNumberFormat="1" applyFont="1" applyFill="1" applyBorder="1" applyAlignment="1">
      <alignment vertical="center" wrapText="1"/>
    </xf>
    <xf numFmtId="2" fontId="48" fillId="33" borderId="13" xfId="0" applyNumberFormat="1" applyFont="1" applyFill="1" applyBorder="1" applyAlignment="1">
      <alignment vertical="center" wrapText="1"/>
    </xf>
    <xf numFmtId="2" fontId="2" fillId="33" borderId="25" xfId="0" applyNumberFormat="1" applyFont="1" applyFill="1" applyBorder="1" applyAlignment="1">
      <alignment vertical="center" wrapText="1"/>
    </xf>
    <xf numFmtId="2" fontId="2" fillId="33" borderId="26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19"/>
      <c r="B1" s="111"/>
      <c r="C1" s="111"/>
      <c r="D1" s="118"/>
      <c r="E1" s="119"/>
      <c r="F1" s="119"/>
    </row>
    <row r="2" spans="1:6" ht="12.75" customHeight="1">
      <c r="A2" s="119"/>
      <c r="B2" s="111"/>
      <c r="C2" s="111"/>
      <c r="D2" s="152" t="s">
        <v>100</v>
      </c>
      <c r="E2" s="153"/>
      <c r="F2" s="153"/>
    </row>
    <row r="3" spans="4:6" ht="12.75">
      <c r="D3" s="152" t="s">
        <v>103</v>
      </c>
      <c r="E3" s="150"/>
      <c r="F3" s="150"/>
    </row>
    <row r="5" spans="1:6" ht="12.75" customHeight="1">
      <c r="A5" s="154" t="s">
        <v>102</v>
      </c>
      <c r="B5" s="150"/>
      <c r="C5" s="150"/>
      <c r="D5" s="150"/>
      <c r="E5" s="150"/>
      <c r="F5" s="150"/>
    </row>
    <row r="6" spans="1:6" ht="12.75" customHeight="1">
      <c r="A6" s="149" t="s">
        <v>0</v>
      </c>
      <c r="B6" s="150"/>
      <c r="C6" s="150"/>
      <c r="D6" s="150"/>
      <c r="E6" s="150"/>
      <c r="F6" s="150"/>
    </row>
    <row r="7" spans="1:6" ht="12.75" customHeight="1">
      <c r="A7" s="149" t="s">
        <v>121</v>
      </c>
      <c r="B7" s="150"/>
      <c r="C7" s="150"/>
      <c r="D7" s="150"/>
      <c r="E7" s="150"/>
      <c r="F7" s="150"/>
    </row>
    <row r="8" spans="1:4" ht="12.75" customHeight="1">
      <c r="A8" s="155"/>
      <c r="B8" s="150"/>
      <c r="C8" s="150"/>
      <c r="D8" s="150"/>
    </row>
    <row r="9" spans="1:6" ht="12.75" customHeight="1">
      <c r="A9" s="149" t="s">
        <v>122</v>
      </c>
      <c r="B9" s="150"/>
      <c r="C9" s="150"/>
      <c r="D9" s="150"/>
      <c r="E9" s="150"/>
      <c r="F9" s="150"/>
    </row>
    <row r="10" spans="1:6" ht="12.75" customHeight="1">
      <c r="A10" s="149" t="s">
        <v>154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55"/>
      <c r="B12" s="150"/>
      <c r="C12" s="150"/>
      <c r="D12" s="150"/>
    </row>
    <row r="13" spans="1:6" ht="12.75" customHeight="1">
      <c r="A13" s="154" t="s">
        <v>1</v>
      </c>
      <c r="B13" s="156"/>
      <c r="C13" s="156"/>
      <c r="D13" s="156"/>
      <c r="E13" s="156"/>
      <c r="F13" s="156"/>
    </row>
    <row r="14" spans="1:6" ht="12.75" customHeight="1">
      <c r="A14" s="154" t="s">
        <v>2</v>
      </c>
      <c r="B14" s="156"/>
      <c r="C14" s="156"/>
      <c r="D14" s="156"/>
      <c r="E14" s="156"/>
      <c r="F14" s="156"/>
    </row>
    <row r="15" s="98" customFormat="1" ht="12.75"/>
    <row r="16" spans="1:6" ht="12.75" customHeight="1">
      <c r="A16" s="149" t="s">
        <v>3</v>
      </c>
      <c r="B16" s="150"/>
      <c r="C16" s="150"/>
      <c r="D16" s="150"/>
      <c r="E16" s="150"/>
      <c r="F16" s="150"/>
    </row>
    <row r="17" spans="1:6" ht="12.75" customHeight="1">
      <c r="A17" s="149" t="s">
        <v>4</v>
      </c>
      <c r="B17" s="150"/>
      <c r="C17" s="150"/>
      <c r="D17" s="150"/>
      <c r="E17" s="150"/>
      <c r="F17" s="150"/>
    </row>
    <row r="18" spans="1:6" ht="12.75" customHeight="1">
      <c r="A18" s="97"/>
      <c r="B18" s="98"/>
      <c r="C18" s="162" t="s">
        <v>158</v>
      </c>
      <c r="D18" s="162"/>
      <c r="E18" s="162"/>
      <c r="F18" s="162"/>
    </row>
    <row r="19" spans="1:6" ht="67.5" customHeight="1">
      <c r="A19" s="3" t="s">
        <v>5</v>
      </c>
      <c r="B19" s="166" t="s">
        <v>6</v>
      </c>
      <c r="C19" s="167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6" customFormat="1" ht="12.75" customHeight="1">
      <c r="A24" s="80" t="s">
        <v>48</v>
      </c>
      <c r="B24" s="6" t="s">
        <v>168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163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27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5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68" t="s">
        <v>84</v>
      </c>
      <c r="C69" s="169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51" t="s">
        <v>171</v>
      </c>
      <c r="B71" s="151"/>
      <c r="C71" s="151"/>
      <c r="D71" s="151"/>
      <c r="E71" s="170" t="s">
        <v>127</v>
      </c>
      <c r="F71" s="170"/>
    </row>
    <row r="72" spans="1:6" s="86" customFormat="1" ht="15" customHeight="1">
      <c r="A72" s="160" t="s">
        <v>174</v>
      </c>
      <c r="B72" s="160"/>
      <c r="C72" s="160"/>
      <c r="D72" s="161"/>
      <c r="E72" s="149" t="s">
        <v>126</v>
      </c>
      <c r="F72" s="149"/>
    </row>
    <row r="73" spans="1:4" s="86" customFormat="1" ht="12.75" customHeight="1">
      <c r="A73" s="158" t="s">
        <v>173</v>
      </c>
      <c r="B73" s="159"/>
      <c r="C73" s="131"/>
      <c r="D73" s="111"/>
    </row>
    <row r="74" spans="1:4" s="86" customFormat="1" ht="12.75" customHeight="1">
      <c r="A74" s="130"/>
      <c r="B74" s="131"/>
      <c r="C74" s="131"/>
      <c r="D74" s="111"/>
    </row>
    <row r="75" spans="1:6" s="86" customFormat="1" ht="12.75">
      <c r="A75" s="163" t="s">
        <v>172</v>
      </c>
      <c r="B75" s="163"/>
      <c r="C75" s="163"/>
      <c r="D75" s="163"/>
      <c r="E75" s="164" t="s">
        <v>127</v>
      </c>
      <c r="F75" s="164"/>
    </row>
    <row r="76" spans="1:6" s="86" customFormat="1" ht="12.75" customHeight="1">
      <c r="A76" s="165" t="s">
        <v>175</v>
      </c>
      <c r="B76" s="165"/>
      <c r="C76" s="165"/>
      <c r="D76" s="165"/>
      <c r="E76" s="149" t="s">
        <v>126</v>
      </c>
      <c r="F76" s="149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tabSelected="1" view="pageBreakPreview" zoomScaleSheetLayoutView="100" zoomScalePageLayoutView="0" workbookViewId="0" topLeftCell="A37">
      <selection activeCell="L56" sqref="L56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8" width="9.140625" style="15" customWidth="1"/>
    <col min="9" max="9" width="9.7109375" style="15" bestFit="1" customWidth="1"/>
    <col min="10" max="16384" width="9.140625" style="15" customWidth="1"/>
  </cols>
  <sheetData>
    <row r="1" spans="1:7" ht="12.75">
      <c r="A1" s="117"/>
      <c r="B1" s="63"/>
      <c r="C1" s="63"/>
      <c r="D1" s="63"/>
      <c r="E1" s="118"/>
      <c r="F1" s="117"/>
      <c r="G1" s="117"/>
    </row>
    <row r="2" spans="5:7" ht="12.75">
      <c r="E2" s="192" t="s">
        <v>100</v>
      </c>
      <c r="F2" s="193"/>
      <c r="G2" s="193"/>
    </row>
    <row r="3" spans="5:7" ht="12.75">
      <c r="E3" s="194" t="s">
        <v>129</v>
      </c>
      <c r="F3" s="195"/>
      <c r="G3" s="195"/>
    </row>
    <row r="5" spans="1:7" ht="12.75">
      <c r="A5" s="187" t="s">
        <v>98</v>
      </c>
      <c r="B5" s="188"/>
      <c r="C5" s="188"/>
      <c r="D5" s="188"/>
      <c r="E5" s="188"/>
      <c r="F5" s="183"/>
      <c r="G5" s="183"/>
    </row>
    <row r="6" spans="1:7" ht="12.75">
      <c r="A6" s="196"/>
      <c r="B6" s="196"/>
      <c r="C6" s="196"/>
      <c r="D6" s="196"/>
      <c r="E6" s="196"/>
      <c r="F6" s="196"/>
      <c r="G6" s="196"/>
    </row>
    <row r="7" spans="1:7" ht="12.75">
      <c r="A7" s="172" t="s">
        <v>178</v>
      </c>
      <c r="B7" s="176"/>
      <c r="C7" s="176"/>
      <c r="D7" s="176"/>
      <c r="E7" s="176"/>
      <c r="F7" s="183"/>
      <c r="G7" s="183"/>
    </row>
    <row r="8" spans="1:7" ht="12.75">
      <c r="A8" s="172" t="s">
        <v>130</v>
      </c>
      <c r="B8" s="176"/>
      <c r="C8" s="176"/>
      <c r="D8" s="176"/>
      <c r="E8" s="176"/>
      <c r="F8" s="183"/>
      <c r="G8" s="183"/>
    </row>
    <row r="9" spans="1:7" ht="12.75" customHeight="1">
      <c r="A9" s="172" t="s">
        <v>179</v>
      </c>
      <c r="B9" s="176"/>
      <c r="C9" s="176"/>
      <c r="D9" s="176"/>
      <c r="E9" s="176"/>
      <c r="F9" s="183"/>
      <c r="G9" s="183"/>
    </row>
    <row r="10" spans="1:7" ht="12.75">
      <c r="A10" s="149" t="s">
        <v>131</v>
      </c>
      <c r="B10" s="185"/>
      <c r="C10" s="185"/>
      <c r="D10" s="185"/>
      <c r="E10" s="185"/>
      <c r="F10" s="186"/>
      <c r="G10" s="186"/>
    </row>
    <row r="11" spans="1:7" ht="12.75">
      <c r="A11" s="186"/>
      <c r="B11" s="186"/>
      <c r="C11" s="186"/>
      <c r="D11" s="186"/>
      <c r="E11" s="186"/>
      <c r="F11" s="186"/>
      <c r="G11" s="186"/>
    </row>
    <row r="12" spans="1:5" ht="12.75">
      <c r="A12" s="184"/>
      <c r="B12" s="183"/>
      <c r="C12" s="183"/>
      <c r="D12" s="183"/>
      <c r="E12" s="183"/>
    </row>
    <row r="13" spans="1:7" ht="12.75">
      <c r="A13" s="187" t="s">
        <v>1</v>
      </c>
      <c r="B13" s="188"/>
      <c r="C13" s="188"/>
      <c r="D13" s="188"/>
      <c r="E13" s="188"/>
      <c r="F13" s="189"/>
      <c r="G13" s="189"/>
    </row>
    <row r="14" spans="1:7" ht="12.75">
      <c r="A14" s="187" t="s">
        <v>185</v>
      </c>
      <c r="B14" s="188"/>
      <c r="C14" s="188"/>
      <c r="D14" s="188"/>
      <c r="E14" s="188"/>
      <c r="F14" s="189"/>
      <c r="G14" s="189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2" t="s">
        <v>186</v>
      </c>
      <c r="B16" s="190"/>
      <c r="C16" s="190"/>
      <c r="D16" s="190"/>
      <c r="E16" s="190"/>
      <c r="F16" s="173"/>
      <c r="G16" s="173"/>
    </row>
    <row r="17" spans="1:7" ht="12.75">
      <c r="A17" s="172" t="s">
        <v>4</v>
      </c>
      <c r="B17" s="172"/>
      <c r="C17" s="172"/>
      <c r="D17" s="172"/>
      <c r="E17" s="172"/>
      <c r="F17" s="173"/>
      <c r="G17" s="173"/>
    </row>
    <row r="18" spans="1:7" ht="12.75" customHeight="1">
      <c r="A18" s="11"/>
      <c r="B18" s="13"/>
      <c r="C18" s="13"/>
      <c r="D18" s="162" t="s">
        <v>182</v>
      </c>
      <c r="E18" s="162"/>
      <c r="F18" s="162"/>
      <c r="G18" s="162"/>
    </row>
    <row r="19" spans="1:7" ht="67.5" customHeight="1">
      <c r="A19" s="3" t="s">
        <v>5</v>
      </c>
      <c r="B19" s="197" t="s">
        <v>6</v>
      </c>
      <c r="C19" s="198"/>
      <c r="D19" s="199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43">
        <f>SUM(F23+F27)</f>
        <v>1092427.07</v>
      </c>
      <c r="G20" s="143">
        <f>SUM(G23+G27)</f>
        <v>1080995.14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42">
        <v>0</v>
      </c>
      <c r="G21" s="142"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42"/>
      <c r="G22" s="142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36"/>
      <c r="F23" s="142"/>
      <c r="G23" s="142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136"/>
      <c r="F24" s="142"/>
      <c r="G24" s="142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136"/>
      <c r="F25" s="142"/>
      <c r="G25" s="142"/>
    </row>
    <row r="26" spans="1:7" s="16" customFormat="1" ht="12.75" customHeight="1">
      <c r="A26" s="122" t="s">
        <v>97</v>
      </c>
      <c r="B26" s="10"/>
      <c r="C26" s="37" t="s">
        <v>85</v>
      </c>
      <c r="D26" s="38"/>
      <c r="E26" s="136"/>
      <c r="F26" s="142"/>
      <c r="G26" s="142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36"/>
      <c r="F27" s="143">
        <f>SUM(F29:F36)</f>
        <v>1092427.07</v>
      </c>
      <c r="G27" s="143">
        <f>SUM(G29:G36)</f>
        <v>1080995.14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136"/>
      <c r="F28" s="142"/>
      <c r="G28" s="142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136">
        <v>1</v>
      </c>
      <c r="F29" s="142">
        <v>1012069.13</v>
      </c>
      <c r="G29" s="142">
        <v>1027488.52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136">
        <v>2</v>
      </c>
      <c r="F30" s="142">
        <v>6062.18</v>
      </c>
      <c r="G30" s="142">
        <v>6525.86</v>
      </c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136"/>
      <c r="F31" s="142"/>
      <c r="G31" s="142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136">
        <v>3</v>
      </c>
      <c r="F32" s="142">
        <v>16792.69</v>
      </c>
      <c r="G32" s="142">
        <v>19531.42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136"/>
      <c r="F33" s="142"/>
      <c r="G33" s="142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136"/>
      <c r="F34" s="142"/>
      <c r="G34" s="142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136">
        <v>4</v>
      </c>
      <c r="F35" s="142">
        <v>6680.41</v>
      </c>
      <c r="G35" s="142">
        <v>13127.39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136">
        <v>5</v>
      </c>
      <c r="F36" s="142">
        <v>50822.66</v>
      </c>
      <c r="G36" s="142">
        <v>14321.95</v>
      </c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136"/>
      <c r="F37" s="144"/>
      <c r="G37" s="142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136"/>
      <c r="F38" s="144"/>
      <c r="G38" s="142"/>
    </row>
    <row r="39" spans="1:7" s="126" customFormat="1" ht="12.75" customHeight="1">
      <c r="A39" s="80" t="s">
        <v>48</v>
      </c>
      <c r="B39" s="6" t="s">
        <v>167</v>
      </c>
      <c r="C39" s="6"/>
      <c r="D39" s="84"/>
      <c r="E39" s="137"/>
      <c r="F39" s="144"/>
      <c r="G39" s="142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136"/>
      <c r="F40" s="144"/>
      <c r="G40" s="142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136"/>
      <c r="F41" s="143">
        <f>SUM(F42+F49+F57)</f>
        <v>58628.91</v>
      </c>
      <c r="G41" s="143">
        <f>SUM(G42+G49+G57)</f>
        <v>49117.12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136">
        <v>6</v>
      </c>
      <c r="F42" s="142">
        <f>SUM(F44)</f>
        <v>138.45</v>
      </c>
      <c r="G42" s="142">
        <f>SUM(G44)</f>
        <v>72.16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136"/>
      <c r="F43" s="142"/>
      <c r="G43" s="142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136"/>
      <c r="F44" s="142">
        <v>138.45</v>
      </c>
      <c r="G44" s="142">
        <v>72.16</v>
      </c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44"/>
      <c r="G45" s="144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44"/>
      <c r="G46" s="144"/>
    </row>
    <row r="47" spans="1:7" s="16" customFormat="1" ht="12.75" customHeight="1">
      <c r="A47" s="25" t="s">
        <v>97</v>
      </c>
      <c r="B47" s="47"/>
      <c r="C47" s="177" t="s">
        <v>166</v>
      </c>
      <c r="D47" s="178"/>
      <c r="E47" s="65"/>
      <c r="F47" s="144"/>
      <c r="G47" s="144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66"/>
      <c r="F48" s="144"/>
      <c r="G48" s="144"/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66"/>
      <c r="F49" s="142">
        <f>SUM(F52:F56)</f>
        <v>26348.03</v>
      </c>
      <c r="G49" s="142">
        <f>SUM(G52:G55)</f>
        <v>21709.800000000003</v>
      </c>
    </row>
    <row r="50" spans="1:7" s="16" customFormat="1" ht="12.75" customHeight="1">
      <c r="A50" s="25" t="s">
        <v>41</v>
      </c>
      <c r="B50" s="74"/>
      <c r="C50" s="123" t="s">
        <v>87</v>
      </c>
      <c r="D50" s="76"/>
      <c r="E50" s="66"/>
      <c r="F50" s="145"/>
      <c r="G50" s="145"/>
    </row>
    <row r="51" spans="1:7" s="16" customFormat="1" ht="12.75" customHeight="1">
      <c r="A51" s="124" t="s">
        <v>42</v>
      </c>
      <c r="B51" s="40"/>
      <c r="C51" s="67" t="s">
        <v>54</v>
      </c>
      <c r="D51" s="41"/>
      <c r="E51" s="89"/>
      <c r="F51" s="142"/>
      <c r="G51" s="142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42"/>
      <c r="G52" s="142"/>
    </row>
    <row r="53" spans="1:7" s="16" customFormat="1" ht="12.75" customHeight="1">
      <c r="A53" s="25" t="s">
        <v>44</v>
      </c>
      <c r="B53" s="40"/>
      <c r="C53" s="177" t="s">
        <v>94</v>
      </c>
      <c r="D53" s="178"/>
      <c r="E53" s="70"/>
      <c r="F53" s="142"/>
      <c r="G53" s="142"/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138">
        <v>7</v>
      </c>
      <c r="F54" s="142">
        <v>16652.68</v>
      </c>
      <c r="G54" s="142">
        <v>18087.97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42">
        <f>8751.92+943.43</f>
        <v>9695.35</v>
      </c>
      <c r="G55" s="142">
        <v>3621.83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44"/>
      <c r="G56" s="142"/>
    </row>
    <row r="57" spans="1:7" s="16" customFormat="1" ht="12.75" customHeight="1" thickBot="1">
      <c r="A57" s="80" t="s">
        <v>58</v>
      </c>
      <c r="B57" s="6" t="s">
        <v>59</v>
      </c>
      <c r="C57" s="6"/>
      <c r="D57" s="84"/>
      <c r="E57" s="44">
        <v>8</v>
      </c>
      <c r="F57" s="212">
        <v>32142.43</v>
      </c>
      <c r="G57" s="212">
        <v>27335.16</v>
      </c>
    </row>
    <row r="58" spans="1:7" s="16" customFormat="1" ht="17.25" customHeight="1" thickBot="1">
      <c r="A58" s="44"/>
      <c r="B58" s="219" t="s">
        <v>60</v>
      </c>
      <c r="C58" s="220"/>
      <c r="D58" s="221"/>
      <c r="E58" s="36"/>
      <c r="F58" s="214">
        <f>SUM(F20+F41)</f>
        <v>1151055.98</v>
      </c>
      <c r="G58" s="215">
        <f>SUM(G20+G41)</f>
        <v>1130112.26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44"/>
      <c r="F59" s="213">
        <f>SUM(F60:F63)</f>
        <v>1100388.6300000001</v>
      </c>
      <c r="G59" s="213">
        <f>SUM(G60:G63)</f>
        <v>1084858.9899999998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44"/>
      <c r="F60" s="142">
        <v>58689.55</v>
      </c>
      <c r="G60" s="142">
        <v>57268.64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30"/>
      <c r="F61" s="146">
        <v>1032569.21</v>
      </c>
      <c r="G61" s="146">
        <v>1017098.2</v>
      </c>
    </row>
    <row r="62" spans="1:7" s="16" customFormat="1" ht="12.75" customHeight="1">
      <c r="A62" s="44" t="s">
        <v>39</v>
      </c>
      <c r="B62" s="179" t="s">
        <v>116</v>
      </c>
      <c r="C62" s="180"/>
      <c r="D62" s="169"/>
      <c r="E62" s="44"/>
      <c r="F62" s="146">
        <v>9129.87</v>
      </c>
      <c r="G62" s="146">
        <v>6628.24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44"/>
      <c r="F63" s="144"/>
      <c r="G63" s="142">
        <f>10492.15-6628.24</f>
        <v>3863.91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44"/>
      <c r="F64" s="143">
        <f>SUM(F69)</f>
        <v>42894.03</v>
      </c>
      <c r="G64" s="143">
        <f>SUM(G69)</f>
        <v>39120.55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44"/>
      <c r="F65" s="211"/>
      <c r="G65" s="143"/>
    </row>
    <row r="66" spans="1:7" s="16" customFormat="1" ht="12.75">
      <c r="A66" s="36" t="s">
        <v>13</v>
      </c>
      <c r="B66" s="57"/>
      <c r="C66" s="64" t="s">
        <v>106</v>
      </c>
      <c r="D66" s="73"/>
      <c r="E66" s="138"/>
      <c r="F66" s="144"/>
      <c r="G66" s="144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44"/>
      <c r="F67" s="144"/>
      <c r="G67" s="144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139"/>
      <c r="F68" s="144"/>
      <c r="G68" s="144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0"/>
      <c r="F69" s="147">
        <f>SUM(F79:F83)</f>
        <v>42894.03</v>
      </c>
      <c r="G69" s="147">
        <f>SUM(G79:G83)</f>
        <v>39120.55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44"/>
      <c r="F70" s="147"/>
      <c r="G70" s="147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138"/>
      <c r="F71" s="142"/>
      <c r="G71" s="142"/>
    </row>
    <row r="72" spans="1:7" s="16" customFormat="1" ht="12.75">
      <c r="A72" s="36" t="s">
        <v>25</v>
      </c>
      <c r="B72" s="57"/>
      <c r="C72" s="64" t="s">
        <v>107</v>
      </c>
      <c r="D72" s="73"/>
      <c r="E72" s="138"/>
      <c r="F72" s="142"/>
      <c r="G72" s="142"/>
    </row>
    <row r="73" spans="1:7" s="16" customFormat="1" ht="12.75">
      <c r="A73" s="121" t="s">
        <v>27</v>
      </c>
      <c r="B73" s="74"/>
      <c r="C73" s="75" t="s">
        <v>89</v>
      </c>
      <c r="D73" s="76"/>
      <c r="E73" s="138"/>
      <c r="F73" s="142"/>
      <c r="G73" s="142"/>
    </row>
    <row r="74" spans="1:7" s="16" customFormat="1" ht="12.75">
      <c r="A74" s="44" t="s">
        <v>29</v>
      </c>
      <c r="B74" s="37"/>
      <c r="C74" s="37" t="s">
        <v>90</v>
      </c>
      <c r="D74" s="38"/>
      <c r="E74" s="140"/>
      <c r="F74" s="142"/>
      <c r="G74" s="142"/>
    </row>
    <row r="75" spans="1:7" s="16" customFormat="1" ht="12.75" customHeight="1">
      <c r="A75" s="125" t="s">
        <v>31</v>
      </c>
      <c r="B75" s="82"/>
      <c r="C75" s="120" t="s">
        <v>108</v>
      </c>
      <c r="D75" s="88"/>
      <c r="E75" s="44"/>
      <c r="F75" s="142"/>
      <c r="G75" s="142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138"/>
      <c r="F76" s="142"/>
      <c r="G76" s="142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141"/>
      <c r="F77" s="142"/>
      <c r="G77" s="142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141"/>
      <c r="F78" s="142"/>
      <c r="G78" s="142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138"/>
      <c r="F79" s="142"/>
      <c r="G79" s="142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38">
        <v>11</v>
      </c>
      <c r="F80" s="142">
        <v>-1136.06</v>
      </c>
      <c r="G80" s="142">
        <v>3114.74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138">
        <v>12</v>
      </c>
      <c r="F81" s="142">
        <v>1972.7</v>
      </c>
      <c r="G81" s="142">
        <f>-7289.16+1679.4</f>
        <v>-5609.76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38">
        <v>13</v>
      </c>
      <c r="F82" s="142">
        <v>42057.39</v>
      </c>
      <c r="G82" s="142">
        <v>41615.57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139"/>
      <c r="F83" s="144"/>
      <c r="G83" s="142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39"/>
      <c r="F84" s="143">
        <f>SUM(F90)</f>
        <v>7773.32</v>
      </c>
      <c r="G84" s="143">
        <f>SUM(G90)</f>
        <v>6132.719999999999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139"/>
      <c r="F85" s="142"/>
      <c r="G85" s="144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44"/>
      <c r="F86" s="142"/>
      <c r="G86" s="144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44"/>
      <c r="F87" s="142"/>
      <c r="G87" s="144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44"/>
      <c r="F88" s="142"/>
      <c r="G88" s="144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44"/>
      <c r="F89" s="142"/>
      <c r="G89" s="144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4"/>
      <c r="F90" s="143">
        <f>SUM(F91:F92)</f>
        <v>7773.32</v>
      </c>
      <c r="G90" s="143">
        <f>SUM(G91:G92)</f>
        <v>6132.719999999999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141"/>
      <c r="F91" s="142">
        <v>7773.32</v>
      </c>
      <c r="G91" s="142">
        <v>5435.69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141"/>
      <c r="F92" s="142"/>
      <c r="G92" s="142">
        <v>697.03</v>
      </c>
    </row>
    <row r="93" spans="1:7" s="16" customFormat="1" ht="12.75" customHeight="1" thickBot="1">
      <c r="A93" s="1" t="s">
        <v>92</v>
      </c>
      <c r="B93" s="54" t="s">
        <v>93</v>
      </c>
      <c r="C93" s="56"/>
      <c r="D93" s="56"/>
      <c r="E93" s="65"/>
      <c r="F93" s="216"/>
      <c r="G93" s="216"/>
    </row>
    <row r="94" spans="1:9" s="16" customFormat="1" ht="25.5" customHeight="1" thickBot="1">
      <c r="A94" s="1"/>
      <c r="B94" s="222" t="s">
        <v>137</v>
      </c>
      <c r="C94" s="223"/>
      <c r="D94" s="224"/>
      <c r="E94" s="8"/>
      <c r="F94" s="217">
        <f>SUM(F59+F64+F84)</f>
        <v>1151055.9800000002</v>
      </c>
      <c r="G94" s="218">
        <f>SUM(G59+G64+G84)</f>
        <v>1130112.2599999998</v>
      </c>
      <c r="H94" s="134"/>
      <c r="I94" s="148">
        <f>SUM(F94-F58)</f>
        <v>2.3283064365386963E-10</v>
      </c>
    </row>
    <row r="95" spans="1:7" s="16" customFormat="1" ht="12.75">
      <c r="A95" s="62"/>
      <c r="B95" s="59"/>
      <c r="C95" s="59"/>
      <c r="D95" s="59"/>
      <c r="E95" s="59"/>
      <c r="F95" s="135"/>
      <c r="G95" s="135"/>
    </row>
    <row r="96" spans="1:7" s="16" customFormat="1" ht="12.75" customHeight="1">
      <c r="A96" s="209" t="s">
        <v>183</v>
      </c>
      <c r="B96" s="182"/>
      <c r="C96" s="182"/>
      <c r="D96" s="182"/>
      <c r="E96" s="182"/>
      <c r="F96" s="210" t="s">
        <v>184</v>
      </c>
      <c r="G96" s="176"/>
    </row>
    <row r="97" spans="1:7" s="16" customFormat="1" ht="12.75">
      <c r="A97" s="171" t="s">
        <v>177</v>
      </c>
      <c r="B97" s="171"/>
      <c r="C97" s="171"/>
      <c r="D97" s="171"/>
      <c r="E97" s="171"/>
      <c r="F97" s="172" t="s">
        <v>126</v>
      </c>
      <c r="G97" s="172"/>
    </row>
    <row r="98" spans="1:7" s="16" customFormat="1" ht="12.75">
      <c r="A98" s="174" t="s">
        <v>173</v>
      </c>
      <c r="B98" s="175"/>
      <c r="C98" s="175"/>
      <c r="D98" s="175"/>
      <c r="E98" s="99"/>
      <c r="F98" s="13"/>
      <c r="G98" s="13"/>
    </row>
    <row r="99" spans="1:7" s="16" customFormat="1" ht="12.75">
      <c r="A99" s="132"/>
      <c r="B99" s="133"/>
      <c r="C99" s="133"/>
      <c r="D99" s="133"/>
      <c r="E99" s="99"/>
      <c r="F99" s="13"/>
      <c r="G99" s="13"/>
    </row>
    <row r="100" spans="1:7" s="16" customFormat="1" ht="12.75">
      <c r="A100" s="191" t="s">
        <v>180</v>
      </c>
      <c r="B100" s="191"/>
      <c r="C100" s="191"/>
      <c r="D100" s="191"/>
      <c r="E100" s="191"/>
      <c r="F100" s="185" t="s">
        <v>181</v>
      </c>
      <c r="G100" s="185"/>
    </row>
    <row r="101" spans="1:7" s="16" customFormat="1" ht="12.75" customHeight="1">
      <c r="A101" s="160" t="s">
        <v>176</v>
      </c>
      <c r="B101" s="160"/>
      <c r="C101" s="160"/>
      <c r="D101" s="160"/>
      <c r="E101" s="160"/>
      <c r="F101" s="149" t="s">
        <v>126</v>
      </c>
      <c r="G101" s="149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8"/>
    </row>
    <row r="2" spans="5:7" ht="12.75">
      <c r="E2" s="194" t="s">
        <v>100</v>
      </c>
      <c r="F2" s="195"/>
      <c r="G2" s="195"/>
    </row>
    <row r="3" spans="5:7" ht="12.75">
      <c r="E3" s="194" t="s">
        <v>138</v>
      </c>
      <c r="F3" s="195"/>
      <c r="G3" s="195"/>
    </row>
    <row r="5" spans="1:7" ht="12.75">
      <c r="A5" s="187" t="s">
        <v>99</v>
      </c>
      <c r="B5" s="188"/>
      <c r="C5" s="188"/>
      <c r="D5" s="188"/>
      <c r="E5" s="188"/>
      <c r="F5" s="183"/>
      <c r="G5" s="183"/>
    </row>
    <row r="6" spans="1:7" ht="12.75">
      <c r="A6" s="196"/>
      <c r="B6" s="196"/>
      <c r="C6" s="196"/>
      <c r="D6" s="196"/>
      <c r="E6" s="196"/>
      <c r="F6" s="196"/>
      <c r="G6" s="196"/>
    </row>
    <row r="7" spans="1:7" ht="12.75">
      <c r="A7" s="172" t="s">
        <v>0</v>
      </c>
      <c r="B7" s="176"/>
      <c r="C7" s="176"/>
      <c r="D7" s="176"/>
      <c r="E7" s="176"/>
      <c r="F7" s="183"/>
      <c r="G7" s="183"/>
    </row>
    <row r="8" spans="1:7" ht="12.75">
      <c r="A8" s="172" t="s">
        <v>139</v>
      </c>
      <c r="B8" s="176"/>
      <c r="C8" s="176"/>
      <c r="D8" s="176"/>
      <c r="E8" s="176"/>
      <c r="F8" s="183"/>
      <c r="G8" s="183"/>
    </row>
    <row r="9" spans="1:7" ht="12.75" customHeight="1">
      <c r="A9" s="172" t="s">
        <v>124</v>
      </c>
      <c r="B9" s="176"/>
      <c r="C9" s="176"/>
      <c r="D9" s="176"/>
      <c r="E9" s="176"/>
      <c r="F9" s="183"/>
      <c r="G9" s="183"/>
    </row>
    <row r="10" spans="1:7" ht="12.75">
      <c r="A10" s="149" t="s">
        <v>153</v>
      </c>
      <c r="B10" s="185"/>
      <c r="C10" s="185"/>
      <c r="D10" s="185"/>
      <c r="E10" s="185"/>
      <c r="F10" s="186"/>
      <c r="G10" s="186"/>
    </row>
    <row r="11" spans="1:7" ht="12.75">
      <c r="A11" s="186"/>
      <c r="B11" s="186"/>
      <c r="C11" s="186"/>
      <c r="D11" s="186"/>
      <c r="E11" s="186"/>
      <c r="F11" s="186"/>
      <c r="G11" s="186"/>
    </row>
    <row r="12" spans="1:5" ht="12.75">
      <c r="A12" s="184"/>
      <c r="B12" s="183"/>
      <c r="C12" s="183"/>
      <c r="D12" s="183"/>
      <c r="E12" s="183"/>
    </row>
    <row r="13" spans="1:7" ht="12.75">
      <c r="A13" s="187" t="s">
        <v>1</v>
      </c>
      <c r="B13" s="188"/>
      <c r="C13" s="188"/>
      <c r="D13" s="188"/>
      <c r="E13" s="188"/>
      <c r="F13" s="189"/>
      <c r="G13" s="189"/>
    </row>
    <row r="14" spans="1:7" ht="12.75">
      <c r="A14" s="187" t="s">
        <v>2</v>
      </c>
      <c r="B14" s="188"/>
      <c r="C14" s="188"/>
      <c r="D14" s="188"/>
      <c r="E14" s="188"/>
      <c r="F14" s="189"/>
      <c r="G14" s="189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2" t="s">
        <v>3</v>
      </c>
      <c r="B16" s="176"/>
      <c r="C16" s="176"/>
      <c r="D16" s="176"/>
      <c r="E16" s="176"/>
      <c r="F16" s="183"/>
      <c r="G16" s="183"/>
    </row>
    <row r="17" spans="1:7" ht="12.75">
      <c r="A17" s="172" t="s">
        <v>4</v>
      </c>
      <c r="B17" s="172"/>
      <c r="C17" s="172"/>
      <c r="D17" s="172"/>
      <c r="E17" s="172"/>
      <c r="F17" s="183"/>
      <c r="G17" s="183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3" t="s">
        <v>140</v>
      </c>
      <c r="C19" s="203"/>
      <c r="D19" s="203"/>
      <c r="E19" s="204"/>
      <c r="F19" s="204"/>
      <c r="G19" s="204"/>
    </row>
    <row r="20" spans="1:7" ht="67.5" customHeight="1">
      <c r="A20" s="3" t="s">
        <v>5</v>
      </c>
      <c r="B20" s="205" t="s">
        <v>6</v>
      </c>
      <c r="C20" s="206"/>
      <c r="D20" s="207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6" customFormat="1" ht="12.75" customHeight="1">
      <c r="A47" s="80" t="s">
        <v>48</v>
      </c>
      <c r="B47" s="95" t="s">
        <v>167</v>
      </c>
      <c r="C47" s="77"/>
      <c r="D47" s="96"/>
      <c r="E47" s="128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7" t="s">
        <v>165</v>
      </c>
      <c r="D51" s="178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7" t="s">
        <v>94</v>
      </c>
      <c r="D58" s="178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7" t="s">
        <v>88</v>
      </c>
      <c r="D59" s="208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0" t="s">
        <v>64</v>
      </c>
      <c r="C66" s="201"/>
      <c r="D66" s="202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8" t="s">
        <v>149</v>
      </c>
      <c r="C93" s="181"/>
      <c r="D93" s="178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2" t="s">
        <v>155</v>
      </c>
      <c r="B95" s="182"/>
      <c r="C95" s="182"/>
      <c r="D95" s="182"/>
      <c r="E95" s="182"/>
      <c r="F95" s="176" t="s">
        <v>128</v>
      </c>
      <c r="G95" s="176"/>
    </row>
    <row r="96" spans="1:7" s="16" customFormat="1" ht="12.75">
      <c r="A96" s="171" t="s">
        <v>169</v>
      </c>
      <c r="B96" s="171"/>
      <c r="C96" s="171"/>
      <c r="D96" s="171"/>
      <c r="E96" s="171"/>
      <c r="F96" s="172" t="s">
        <v>126</v>
      </c>
      <c r="G96" s="172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91" t="s">
        <v>155</v>
      </c>
      <c r="B98" s="191"/>
      <c r="C98" s="191"/>
      <c r="D98" s="191"/>
      <c r="E98" s="191"/>
      <c r="F98" s="185" t="s">
        <v>128</v>
      </c>
      <c r="G98" s="185"/>
    </row>
    <row r="99" spans="1:7" s="16" customFormat="1" ht="15" customHeight="1">
      <c r="A99" s="160" t="s">
        <v>170</v>
      </c>
      <c r="B99" s="160"/>
      <c r="C99" s="160"/>
      <c r="D99" s="160"/>
      <c r="E99" s="160"/>
      <c r="F99" s="149" t="s">
        <v>126</v>
      </c>
      <c r="G99" s="149"/>
    </row>
    <row r="100" spans="1:7" s="16" customFormat="1" ht="12.75">
      <c r="A100" s="129"/>
      <c r="B100" s="129"/>
      <c r="C100" s="129"/>
      <c r="D100" s="129"/>
      <c r="E100" s="117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2015-07-09T12:16:15Z</cp:lastPrinted>
  <dcterms:created xsi:type="dcterms:W3CDTF">2009-07-20T14:30:53Z</dcterms:created>
  <dcterms:modified xsi:type="dcterms:W3CDTF">2016-07-14T11:26:19Z</dcterms:modified>
  <cp:category/>
  <cp:version/>
  <cp:contentType/>
  <cp:contentStatus/>
</cp:coreProperties>
</file>